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QME工作资料\2.数据统计\每月交易快报\"/>
    </mc:Choice>
  </mc:AlternateContent>
  <bookViews>
    <workbookView xWindow="-110" yWindow="-110" windowWidth="19420" windowHeight="10420"/>
  </bookViews>
  <sheets>
    <sheet name="月报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" l="1"/>
  <c r="J29" i="1"/>
  <c r="J26" i="1"/>
  <c r="J24" i="1"/>
  <c r="K24" i="1"/>
  <c r="K29" i="1"/>
  <c r="K26" i="1" l="1"/>
  <c r="J11" i="1" l="1"/>
  <c r="K17" i="1"/>
  <c r="J17" i="1"/>
  <c r="K11" i="1" l="1"/>
  <c r="K13" i="1" s="1"/>
  <c r="J13" i="1"/>
</calcChain>
</file>

<file path=xl/sharedStrings.xml><?xml version="1.0" encoding="utf-8"?>
<sst xmlns="http://schemas.openxmlformats.org/spreadsheetml/2006/main" count="48" uniqueCount="47">
  <si>
    <t>深圳前海联合交易中心</t>
  </si>
  <si>
    <t>基础品种</t>
  </si>
  <si>
    <t>地区品种名称</t>
  </si>
  <si>
    <t>基准价（元/吨）</t>
  </si>
  <si>
    <t>成交量
（吨）</t>
  </si>
  <si>
    <t>成交金额
（万元）</t>
  </si>
  <si>
    <t>月初</t>
  </si>
  <si>
    <t>月最高</t>
  </si>
  <si>
    <t>月最低</t>
  </si>
  <si>
    <t>月末</t>
  </si>
  <si>
    <t>月均</t>
  </si>
  <si>
    <t>较上月涨跌</t>
  </si>
  <si>
    <t>氧化铝</t>
  </si>
  <si>
    <t>-</t>
  </si>
  <si>
    <t>铝锭</t>
  </si>
  <si>
    <t>铜杆</t>
  </si>
  <si>
    <t>电解铜</t>
  </si>
  <si>
    <t>合计</t>
  </si>
  <si>
    <t>铝棒</t>
    <phoneticPr fontId="8" type="noConversion"/>
  </si>
  <si>
    <t>2020年5月交易月报</t>
    <phoneticPr fontId="8" type="noConversion"/>
  </si>
  <si>
    <t>山西氧化铝2005</t>
  </si>
  <si>
    <t>河南氧化铝2005</t>
  </si>
  <si>
    <t>山东氧化铝2005</t>
  </si>
  <si>
    <t>广西氧化铝2005</t>
  </si>
  <si>
    <t>连云港氧化铝2005</t>
  </si>
  <si>
    <t>全国1氧化铝2005</t>
  </si>
  <si>
    <t>新疆氧化铝2005</t>
  </si>
  <si>
    <t>全国2氧化铝2005</t>
  </si>
  <si>
    <t>广东铝锭2005</t>
  </si>
  <si>
    <t>江苏铝锭2005</t>
  </si>
  <si>
    <t>上海铝锭2005</t>
  </si>
  <si>
    <t>全国铝锭2005</t>
  </si>
  <si>
    <t>广东90铝棒2005</t>
  </si>
  <si>
    <t>广东120铝棒2005</t>
  </si>
  <si>
    <t>广东178铝棒2005</t>
  </si>
  <si>
    <t>江苏120铝棒2005</t>
  </si>
  <si>
    <t>山东90铝棒2005</t>
  </si>
  <si>
    <t>全国铝棒2005</t>
  </si>
  <si>
    <t>全国铜杆2005</t>
  </si>
  <si>
    <t>江苏电解铜2005</t>
  </si>
  <si>
    <t>全国电解铜2005</t>
  </si>
  <si>
    <t>江苏T1铜杆2005</t>
    <phoneticPr fontId="8" type="noConversion"/>
  </si>
  <si>
    <t>上海电解铜2005</t>
    <phoneticPr fontId="8" type="noConversion"/>
  </si>
  <si>
    <t>注：氧化铝全国1和全国2分别对应不含新疆和含新疆的氧化铝全国基准价。</t>
    <phoneticPr fontId="8" type="noConversion"/>
  </si>
  <si>
    <t>江苏178铝棒2005</t>
    <phoneticPr fontId="8" type="noConversion"/>
  </si>
  <si>
    <t>-</t>
    <phoneticPr fontId="8" type="noConversion"/>
  </si>
  <si>
    <t>-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</si>
</sst>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0_ "/>
    <numFmt numFmtId="177" formatCode="_ * #,##0_ ;_ * \-#,##0_ ;_ * &quot;-&quot;??_ ;_ @_ "/>
    <numFmt numFmtId="178" formatCode="#,##0_);[Red]\(#,##0\)"/>
    <numFmt numFmtId="179" formatCode="#,##0.00_);[Red]\(#,##0.00\)"/>
  </numFmts>
  <fonts count="9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DEEB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0" fontId="4" fillId="0" borderId="1" xfId="2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0" fontId="4" fillId="6" borderId="1" xfId="2" applyNumberFormat="1" applyFont="1" applyFill="1" applyBorder="1" applyAlignment="1">
      <alignment horizontal="right" vertical="center"/>
    </xf>
    <xf numFmtId="177" fontId="1" fillId="2" borderId="0" xfId="0" applyNumberFormat="1" applyFont="1" applyFill="1"/>
    <xf numFmtId="0" fontId="4" fillId="7" borderId="1" xfId="0" applyFont="1" applyFill="1" applyBorder="1" applyAlignment="1">
      <alignment horizontal="center" vertical="center"/>
    </xf>
    <xf numFmtId="10" fontId="4" fillId="7" borderId="1" xfId="0" applyNumberFormat="1" applyFont="1" applyFill="1" applyBorder="1" applyAlignment="1">
      <alignment horizontal="right" vertical="center"/>
    </xf>
    <xf numFmtId="177" fontId="4" fillId="7" borderId="1" xfId="1" applyNumberFormat="1" applyFont="1" applyFill="1" applyBorder="1" applyAlignment="1">
      <alignment horizontal="right" vertical="center"/>
    </xf>
    <xf numFmtId="10" fontId="4" fillId="8" borderId="1" xfId="2" applyNumberFormat="1" applyFont="1" applyFill="1" applyBorder="1" applyAlignment="1">
      <alignment horizontal="right" vertical="center"/>
    </xf>
    <xf numFmtId="10" fontId="4" fillId="7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0" fontId="4" fillId="9" borderId="1" xfId="2" applyNumberFormat="1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right" vertical="center"/>
    </xf>
    <xf numFmtId="10" fontId="4" fillId="2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0" fontId="5" fillId="7" borderId="1" xfId="2" applyNumberFormat="1" applyFont="1" applyFill="1" applyBorder="1" applyAlignment="1">
      <alignment horizontal="right" vertical="center"/>
    </xf>
    <xf numFmtId="177" fontId="5" fillId="7" borderId="1" xfId="1" applyNumberFormat="1" applyFont="1" applyFill="1" applyBorder="1" applyAlignment="1">
      <alignment horizontal="right" vertical="center"/>
    </xf>
    <xf numFmtId="10" fontId="5" fillId="7" borderId="1" xfId="0" applyNumberFormat="1" applyFont="1" applyFill="1" applyBorder="1" applyAlignment="1">
      <alignment horizontal="right" vertical="center"/>
    </xf>
    <xf numFmtId="10" fontId="4" fillId="9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4" fillId="4" borderId="1" xfId="1" applyNumberFormat="1" applyFont="1" applyFill="1" applyBorder="1" applyAlignment="1">
      <alignment horizontal="right" vertical="center"/>
    </xf>
    <xf numFmtId="178" fontId="4" fillId="7" borderId="1" xfId="1" applyNumberFormat="1" applyFont="1" applyFill="1" applyBorder="1" applyAlignment="1">
      <alignment horizontal="right" vertical="center"/>
    </xf>
    <xf numFmtId="178" fontId="4" fillId="2" borderId="1" xfId="1" applyNumberFormat="1" applyFont="1" applyFill="1" applyBorder="1" applyAlignment="1">
      <alignment horizontal="right" vertical="center"/>
    </xf>
    <xf numFmtId="178" fontId="5" fillId="7" borderId="1" xfId="1" applyNumberFormat="1" applyFont="1" applyFill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179" fontId="4" fillId="4" borderId="1" xfId="1" applyNumberFormat="1" applyFont="1" applyFill="1" applyBorder="1" applyAlignment="1">
      <alignment horizontal="right" vertical="center"/>
    </xf>
    <xf numFmtId="179" fontId="4" fillId="7" borderId="1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5" fillId="7" borderId="1" xfId="1" applyNumberFormat="1" applyFont="1" applyFill="1" applyBorder="1" applyAlignment="1">
      <alignment horizontal="right" vertical="center"/>
    </xf>
    <xf numFmtId="179" fontId="5" fillId="0" borderId="1" xfId="1" applyNumberFormat="1" applyFont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21" zoomScale="85" zoomScaleNormal="85" workbookViewId="0">
      <selection activeCell="J22" sqref="J22"/>
    </sheetView>
  </sheetViews>
  <sheetFormatPr defaultColWidth="8.6640625" defaultRowHeight="25" customHeight="1" x14ac:dyDescent="0.45"/>
  <cols>
    <col min="1" max="1" width="32.58203125" style="1" customWidth="1"/>
    <col min="2" max="2" width="10.6640625" style="1" customWidth="1"/>
    <col min="3" max="3" width="20.6640625" style="2" customWidth="1"/>
    <col min="4" max="9" width="10.6640625" style="1" customWidth="1"/>
    <col min="10" max="11" width="15.6640625" style="1" customWidth="1"/>
    <col min="12" max="16384" width="8.6640625" style="1"/>
  </cols>
  <sheetData>
    <row r="1" spans="1:11" ht="25" customHeight="1" x14ac:dyDescent="0.4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25" customHeight="1" x14ac:dyDescent="0.45"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25" customHeight="1" x14ac:dyDescent="0.4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" customHeight="1" x14ac:dyDescent="0.45">
      <c r="B4" s="55" t="s">
        <v>1</v>
      </c>
      <c r="C4" s="55" t="s">
        <v>2</v>
      </c>
      <c r="D4" s="55" t="s">
        <v>3</v>
      </c>
      <c r="E4" s="55"/>
      <c r="F4" s="55"/>
      <c r="G4" s="55"/>
      <c r="H4" s="55"/>
      <c r="I4" s="55"/>
      <c r="J4" s="55" t="s">
        <v>4</v>
      </c>
      <c r="K4" s="55" t="s">
        <v>5</v>
      </c>
    </row>
    <row r="5" spans="1:11" ht="25" customHeight="1" x14ac:dyDescent="0.45">
      <c r="B5" s="55"/>
      <c r="C5" s="55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55"/>
      <c r="K5" s="55"/>
    </row>
    <row r="6" spans="1:11" ht="25" customHeight="1" x14ac:dyDescent="0.45">
      <c r="A6" s="5"/>
      <c r="B6" s="58" t="s">
        <v>12</v>
      </c>
      <c r="C6" s="6" t="s">
        <v>20</v>
      </c>
      <c r="D6" s="13">
        <v>2075</v>
      </c>
      <c r="E6" s="13">
        <v>2300</v>
      </c>
      <c r="F6" s="13">
        <v>2075</v>
      </c>
      <c r="G6" s="13">
        <v>2252</v>
      </c>
      <c r="H6" s="13">
        <v>2272.3333333333335</v>
      </c>
      <c r="I6" s="12">
        <v>3.4670649321476565E-2</v>
      </c>
      <c r="J6" s="35">
        <v>10000</v>
      </c>
      <c r="K6" s="41">
        <v>2300</v>
      </c>
    </row>
    <row r="7" spans="1:11" ht="25" customHeight="1" x14ac:dyDescent="0.45">
      <c r="A7" s="5"/>
      <c r="B7" s="59"/>
      <c r="C7" s="7" t="s">
        <v>21</v>
      </c>
      <c r="D7" s="15">
        <v>2200</v>
      </c>
      <c r="E7" s="15">
        <v>2300</v>
      </c>
      <c r="F7" s="15">
        <v>2200</v>
      </c>
      <c r="G7" s="15">
        <v>2300</v>
      </c>
      <c r="H7" s="15">
        <v>2283.3333333333335</v>
      </c>
      <c r="I7" s="14">
        <v>8.4102890236381622E-3</v>
      </c>
      <c r="J7" s="36">
        <v>24000</v>
      </c>
      <c r="K7" s="42">
        <v>5480</v>
      </c>
    </row>
    <row r="8" spans="1:11" ht="25" customHeight="1" x14ac:dyDescent="0.45">
      <c r="A8" s="5"/>
      <c r="B8" s="59"/>
      <c r="C8" s="6" t="s">
        <v>22</v>
      </c>
      <c r="D8" s="13">
        <v>2160</v>
      </c>
      <c r="E8" s="13">
        <v>2200</v>
      </c>
      <c r="F8" s="13">
        <v>2160</v>
      </c>
      <c r="G8" s="13">
        <v>2200</v>
      </c>
      <c r="H8" s="13">
        <v>2179.3888888888887</v>
      </c>
      <c r="I8" s="16">
        <v>-3.5058072634946646E-2</v>
      </c>
      <c r="J8" s="35">
        <v>0</v>
      </c>
      <c r="K8" s="41">
        <v>0</v>
      </c>
    </row>
    <row r="9" spans="1:11" ht="25" customHeight="1" x14ac:dyDescent="0.45">
      <c r="A9" s="5"/>
      <c r="B9" s="59"/>
      <c r="C9" s="18" t="s">
        <v>23</v>
      </c>
      <c r="D9" s="20">
        <v>2100</v>
      </c>
      <c r="E9" s="20">
        <v>2190</v>
      </c>
      <c r="F9" s="20">
        <v>2100</v>
      </c>
      <c r="G9" s="20">
        <v>2190</v>
      </c>
      <c r="H9" s="20">
        <v>2162.4444444444443</v>
      </c>
      <c r="I9" s="21">
        <v>3.0554986319808908E-2</v>
      </c>
      <c r="J9" s="37">
        <v>0</v>
      </c>
      <c r="K9" s="43">
        <v>0</v>
      </c>
    </row>
    <row r="10" spans="1:11" ht="25" customHeight="1" x14ac:dyDescent="0.45">
      <c r="A10" s="5"/>
      <c r="B10" s="59"/>
      <c r="C10" s="23" t="s">
        <v>24</v>
      </c>
      <c r="D10" s="25">
        <v>2650</v>
      </c>
      <c r="E10" s="25">
        <v>2650</v>
      </c>
      <c r="F10" s="25">
        <v>2211</v>
      </c>
      <c r="G10" s="25">
        <v>2211</v>
      </c>
      <c r="H10" s="25">
        <v>2302.9444444444443</v>
      </c>
      <c r="I10" s="24">
        <v>-0.13096436058700212</v>
      </c>
      <c r="J10" s="38">
        <v>0</v>
      </c>
      <c r="K10" s="44">
        <v>0</v>
      </c>
    </row>
    <row r="11" spans="1:11" ht="25" customHeight="1" x14ac:dyDescent="0.45">
      <c r="A11" s="5"/>
      <c r="B11" s="59"/>
      <c r="C11" s="27" t="s">
        <v>25</v>
      </c>
      <c r="D11" s="29">
        <v>2237</v>
      </c>
      <c r="E11" s="29">
        <v>2248.1999999999998</v>
      </c>
      <c r="F11" s="29">
        <v>2230.6</v>
      </c>
      <c r="G11" s="29">
        <v>2230.6</v>
      </c>
      <c r="H11" s="29">
        <v>2240.0888888888885</v>
      </c>
      <c r="I11" s="28">
        <v>-3.9138309026785056E-2</v>
      </c>
      <c r="J11" s="39">
        <f>SUM(J6:J10)</f>
        <v>34000</v>
      </c>
      <c r="K11" s="45">
        <f>SUM(K6:K10)</f>
        <v>7780</v>
      </c>
    </row>
    <row r="12" spans="1:11" ht="25" customHeight="1" x14ac:dyDescent="0.45">
      <c r="A12" s="5"/>
      <c r="B12" s="59"/>
      <c r="C12" s="23" t="s">
        <v>26</v>
      </c>
      <c r="D12" s="25">
        <v>3140</v>
      </c>
      <c r="E12" s="25">
        <v>3140</v>
      </c>
      <c r="F12" s="25">
        <v>2704</v>
      </c>
      <c r="G12" s="25">
        <v>2704</v>
      </c>
      <c r="H12" s="25">
        <v>2799.6666666666665</v>
      </c>
      <c r="I12" s="24">
        <v>-0.10838641188959663</v>
      </c>
      <c r="J12" s="38">
        <v>0</v>
      </c>
      <c r="K12" s="44">
        <v>0</v>
      </c>
    </row>
    <row r="13" spans="1:11" ht="25" customHeight="1" x14ac:dyDescent="0.45">
      <c r="A13" s="5"/>
      <c r="B13" s="60"/>
      <c r="C13" s="27" t="s">
        <v>27</v>
      </c>
      <c r="D13" s="29">
        <v>2387.5</v>
      </c>
      <c r="E13" s="29">
        <v>2387.5</v>
      </c>
      <c r="F13" s="29">
        <v>2309.5</v>
      </c>
      <c r="G13" s="29">
        <v>2309.5</v>
      </c>
      <c r="H13" s="29">
        <v>2333.3518518518522</v>
      </c>
      <c r="I13" s="28">
        <v>-6.0875444536723333E-2</v>
      </c>
      <c r="J13" s="39">
        <f>SUM(J11:J12)</f>
        <v>34000</v>
      </c>
      <c r="K13" s="45">
        <f>SUM(K11:K12)</f>
        <v>7780</v>
      </c>
    </row>
    <row r="14" spans="1:11" ht="25" customHeight="1" x14ac:dyDescent="0.45">
      <c r="A14" s="5"/>
      <c r="B14" s="58" t="s">
        <v>14</v>
      </c>
      <c r="C14" s="23" t="s">
        <v>28</v>
      </c>
      <c r="D14" s="25">
        <v>13140</v>
      </c>
      <c r="E14" s="25">
        <v>13620</v>
      </c>
      <c r="F14" s="25">
        <v>12820</v>
      </c>
      <c r="G14" s="25">
        <v>13547</v>
      </c>
      <c r="H14" s="25">
        <v>13210.333333333334</v>
      </c>
      <c r="I14" s="31">
        <v>9.7082575872709631E-2</v>
      </c>
      <c r="J14" s="38">
        <v>5636</v>
      </c>
      <c r="K14" s="44">
        <v>7452.7979999999998</v>
      </c>
    </row>
    <row r="15" spans="1:11" ht="25" customHeight="1" x14ac:dyDescent="0.45">
      <c r="A15" s="5"/>
      <c r="B15" s="59"/>
      <c r="C15" s="18" t="s">
        <v>29</v>
      </c>
      <c r="D15" s="20">
        <v>12785</v>
      </c>
      <c r="E15" s="20">
        <v>13480</v>
      </c>
      <c r="F15" s="20">
        <v>12785</v>
      </c>
      <c r="G15" s="20">
        <v>13430</v>
      </c>
      <c r="H15" s="20">
        <v>13141.777777777777</v>
      </c>
      <c r="I15" s="22">
        <v>9.2188317806891407E-2</v>
      </c>
      <c r="J15" s="37">
        <v>8126.5</v>
      </c>
      <c r="K15" s="43">
        <v>10819.24675</v>
      </c>
    </row>
    <row r="16" spans="1:11" ht="25" customHeight="1" x14ac:dyDescent="0.45">
      <c r="B16" s="59"/>
      <c r="C16" s="23" t="s">
        <v>30</v>
      </c>
      <c r="D16" s="25">
        <v>11860</v>
      </c>
      <c r="E16" s="25">
        <v>13356</v>
      </c>
      <c r="F16" s="25">
        <v>11860</v>
      </c>
      <c r="G16" s="25">
        <v>13356</v>
      </c>
      <c r="H16" s="25">
        <v>12901.555555555555</v>
      </c>
      <c r="I16" s="24">
        <v>4.3474090225885664E-3</v>
      </c>
      <c r="J16" s="38">
        <v>0</v>
      </c>
      <c r="K16" s="44">
        <v>0</v>
      </c>
    </row>
    <row r="17" spans="1:11" ht="25" customHeight="1" x14ac:dyDescent="0.45">
      <c r="A17" s="5"/>
      <c r="B17" s="60"/>
      <c r="C17" s="27" t="s">
        <v>31</v>
      </c>
      <c r="D17" s="29">
        <v>12595</v>
      </c>
      <c r="E17" s="29">
        <v>13444.333333333334</v>
      </c>
      <c r="F17" s="29">
        <v>12595</v>
      </c>
      <c r="G17" s="29">
        <v>13444.333333333334</v>
      </c>
      <c r="H17" s="29">
        <v>13084.555555555557</v>
      </c>
      <c r="I17" s="30">
        <v>6.3221081604672547E-2</v>
      </c>
      <c r="J17" s="39">
        <f>SUM(J14:J16)</f>
        <v>13762.5</v>
      </c>
      <c r="K17" s="45">
        <f>SUM(K14:K16)</f>
        <v>18272.044750000001</v>
      </c>
    </row>
    <row r="18" spans="1:11" ht="25" customHeight="1" x14ac:dyDescent="0.45">
      <c r="A18" s="5"/>
      <c r="B18" s="61" t="s">
        <v>18</v>
      </c>
      <c r="C18" s="23" t="s">
        <v>32</v>
      </c>
      <c r="D18" s="25">
        <v>14900</v>
      </c>
      <c r="E18" s="25">
        <v>14900</v>
      </c>
      <c r="F18" s="25">
        <v>13731</v>
      </c>
      <c r="G18" s="25">
        <v>14151</v>
      </c>
      <c r="H18" s="25">
        <v>14070.611111111111</v>
      </c>
      <c r="I18" s="26">
        <v>-5.5663683818046206E-2</v>
      </c>
      <c r="J18" s="38">
        <v>0</v>
      </c>
      <c r="K18" s="44">
        <v>0</v>
      </c>
    </row>
    <row r="19" spans="1:11" ht="25" customHeight="1" x14ac:dyDescent="0.45">
      <c r="A19" s="5"/>
      <c r="B19" s="61"/>
      <c r="C19" s="18" t="s">
        <v>33</v>
      </c>
      <c r="D19" s="20">
        <v>14710</v>
      </c>
      <c r="E19" s="20">
        <v>14710</v>
      </c>
      <c r="F19" s="20">
        <v>13694</v>
      </c>
      <c r="G19" s="20">
        <v>14109</v>
      </c>
      <c r="H19" s="20">
        <v>13999.111111111111</v>
      </c>
      <c r="I19" s="21">
        <v>-4.8326912908829955E-2</v>
      </c>
      <c r="J19" s="37">
        <v>0</v>
      </c>
      <c r="K19" s="43">
        <v>0</v>
      </c>
    </row>
    <row r="20" spans="1:11" ht="25" customHeight="1" x14ac:dyDescent="0.45">
      <c r="A20" s="5"/>
      <c r="B20" s="61"/>
      <c r="C20" s="23" t="s">
        <v>34</v>
      </c>
      <c r="D20" s="25">
        <v>14620</v>
      </c>
      <c r="E20" s="25">
        <v>14620</v>
      </c>
      <c r="F20" s="25">
        <v>13660</v>
      </c>
      <c r="G20" s="25">
        <v>13959</v>
      </c>
      <c r="H20" s="25">
        <v>13934.111111111111</v>
      </c>
      <c r="I20" s="26">
        <v>-4.6914424684602496E-2</v>
      </c>
      <c r="J20" s="38">
        <v>0</v>
      </c>
      <c r="K20" s="44">
        <v>0</v>
      </c>
    </row>
    <row r="21" spans="1:11" ht="25" customHeight="1" x14ac:dyDescent="0.45">
      <c r="A21" s="5"/>
      <c r="B21" s="61"/>
      <c r="C21" s="18" t="s">
        <v>35</v>
      </c>
      <c r="D21" s="20">
        <v>13540</v>
      </c>
      <c r="E21" s="20">
        <v>14165</v>
      </c>
      <c r="F21" s="20">
        <v>13540</v>
      </c>
      <c r="G21" s="20">
        <v>13892</v>
      </c>
      <c r="H21" s="20">
        <v>13741.5</v>
      </c>
      <c r="I21" s="19">
        <v>2.7401869158878434E-2</v>
      </c>
      <c r="J21" s="37">
        <v>0</v>
      </c>
      <c r="K21" s="43">
        <v>0</v>
      </c>
    </row>
    <row r="22" spans="1:11" ht="25" customHeight="1" x14ac:dyDescent="0.45">
      <c r="A22" s="5"/>
      <c r="B22" s="61"/>
      <c r="C22" s="49" t="s">
        <v>44</v>
      </c>
      <c r="D22" s="53" t="s">
        <v>13</v>
      </c>
      <c r="E22" s="53">
        <v>13963</v>
      </c>
      <c r="F22" s="53">
        <v>13921</v>
      </c>
      <c r="G22" s="53">
        <v>13921</v>
      </c>
      <c r="H22" s="53">
        <v>13957</v>
      </c>
      <c r="I22" s="50" t="s">
        <v>46</v>
      </c>
      <c r="J22" s="51">
        <v>0</v>
      </c>
      <c r="K22" s="52">
        <v>0</v>
      </c>
    </row>
    <row r="23" spans="1:11" ht="25" customHeight="1" x14ac:dyDescent="0.45">
      <c r="A23" s="5"/>
      <c r="B23" s="61"/>
      <c r="C23" s="18" t="s">
        <v>36</v>
      </c>
      <c r="D23" s="20">
        <v>14310</v>
      </c>
      <c r="E23" s="20">
        <v>14310</v>
      </c>
      <c r="F23" s="20">
        <v>13726</v>
      </c>
      <c r="G23" s="20">
        <v>13869</v>
      </c>
      <c r="H23" s="20">
        <v>13911.055555555555</v>
      </c>
      <c r="I23" s="22">
        <v>-2.7878717291715205E-2</v>
      </c>
      <c r="J23" s="37">
        <v>0</v>
      </c>
      <c r="K23" s="43">
        <v>0</v>
      </c>
    </row>
    <row r="24" spans="1:11" ht="25" customHeight="1" x14ac:dyDescent="0.45">
      <c r="A24" s="5"/>
      <c r="B24" s="61"/>
      <c r="C24" s="32" t="s">
        <v>37</v>
      </c>
      <c r="D24" s="34">
        <v>14416</v>
      </c>
      <c r="E24" s="34">
        <v>14416</v>
      </c>
      <c r="F24" s="34">
        <v>13702.8</v>
      </c>
      <c r="G24" s="34">
        <v>13983.5</v>
      </c>
      <c r="H24" s="34">
        <v>13932.55740740741</v>
      </c>
      <c r="I24" s="33">
        <v>-4.6433686441214816E-2</v>
      </c>
      <c r="J24" s="47">
        <f>SUM(J18:J23)</f>
        <v>0</v>
      </c>
      <c r="K24" s="48">
        <f>SUM(K18:K23)</f>
        <v>0</v>
      </c>
    </row>
    <row r="25" spans="1:11" ht="25" customHeight="1" x14ac:dyDescent="0.45">
      <c r="A25" s="5"/>
      <c r="B25" s="62" t="s">
        <v>15</v>
      </c>
      <c r="C25" s="18" t="s">
        <v>41</v>
      </c>
      <c r="D25" s="20">
        <v>42685</v>
      </c>
      <c r="E25" s="20">
        <v>44512</v>
      </c>
      <c r="F25" s="20">
        <v>42685</v>
      </c>
      <c r="G25" s="20">
        <v>44512</v>
      </c>
      <c r="H25" s="20">
        <v>43884.222222222219</v>
      </c>
      <c r="I25" s="22">
        <v>-3.3529115103171359E-3</v>
      </c>
      <c r="J25" s="37">
        <v>960</v>
      </c>
      <c r="K25" s="43">
        <v>4202.3999999999996</v>
      </c>
    </row>
    <row r="26" spans="1:11" ht="25" customHeight="1" x14ac:dyDescent="0.45">
      <c r="A26" s="5"/>
      <c r="B26" s="63"/>
      <c r="C26" s="32" t="s">
        <v>38</v>
      </c>
      <c r="D26" s="34">
        <v>42685</v>
      </c>
      <c r="E26" s="34">
        <v>44512</v>
      </c>
      <c r="F26" s="34">
        <v>42685</v>
      </c>
      <c r="G26" s="34">
        <v>44512</v>
      </c>
      <c r="H26" s="34">
        <v>43884.222222222219</v>
      </c>
      <c r="I26" s="33">
        <v>-3.3529115103171359E-3</v>
      </c>
      <c r="J26" s="47">
        <f>SUM(J25)</f>
        <v>960</v>
      </c>
      <c r="K26" s="48">
        <f>SUM(K25)</f>
        <v>4202.3999999999996</v>
      </c>
    </row>
    <row r="27" spans="1:11" ht="25" customHeight="1" x14ac:dyDescent="0.45">
      <c r="A27" s="5"/>
      <c r="B27" s="62" t="s">
        <v>16</v>
      </c>
      <c r="C27" s="18" t="s">
        <v>39</v>
      </c>
      <c r="D27" s="20">
        <v>44708</v>
      </c>
      <c r="E27" s="20">
        <v>44708</v>
      </c>
      <c r="F27" s="20">
        <v>43963</v>
      </c>
      <c r="G27" s="20">
        <v>44130</v>
      </c>
      <c r="H27" s="20">
        <v>44159.722222222219</v>
      </c>
      <c r="I27" s="22">
        <v>-1.2263527283210673E-2</v>
      </c>
      <c r="J27" s="37">
        <v>3600</v>
      </c>
      <c r="K27" s="43">
        <v>15883.199999999999</v>
      </c>
    </row>
    <row r="28" spans="1:11" ht="25" customHeight="1" x14ac:dyDescent="0.45">
      <c r="A28" s="5"/>
      <c r="B28" s="64"/>
      <c r="C28" s="49" t="s">
        <v>42</v>
      </c>
      <c r="D28" s="53" t="s">
        <v>13</v>
      </c>
      <c r="E28" s="53">
        <v>43710</v>
      </c>
      <c r="F28" s="53">
        <v>43710</v>
      </c>
      <c r="G28" s="53">
        <v>43710</v>
      </c>
      <c r="H28" s="53">
        <v>43710</v>
      </c>
      <c r="I28" s="50" t="s">
        <v>45</v>
      </c>
      <c r="J28" s="51">
        <v>400</v>
      </c>
      <c r="K28" s="52">
        <v>1748.4</v>
      </c>
    </row>
    <row r="29" spans="1:11" ht="25" customHeight="1" x14ac:dyDescent="0.45">
      <c r="A29" s="5"/>
      <c r="B29" s="63"/>
      <c r="C29" s="27" t="s">
        <v>40</v>
      </c>
      <c r="D29" s="29">
        <v>44708</v>
      </c>
      <c r="E29" s="29">
        <v>44708</v>
      </c>
      <c r="F29" s="29">
        <v>43915</v>
      </c>
      <c r="G29" s="29">
        <v>43920</v>
      </c>
      <c r="H29" s="29">
        <v>44136.666666666664</v>
      </c>
      <c r="I29" s="28">
        <v>-1.2779219229966388E-2</v>
      </c>
      <c r="J29" s="39">
        <f>SUM(J27:J28)</f>
        <v>4000</v>
      </c>
      <c r="K29" s="45">
        <f>SUM(K27:K28)</f>
        <v>17631.599999999999</v>
      </c>
    </row>
    <row r="30" spans="1:11" ht="25" customHeight="1" x14ac:dyDescent="0.45">
      <c r="B30" s="56" t="s">
        <v>17</v>
      </c>
      <c r="C30" s="57"/>
      <c r="D30" s="8"/>
      <c r="E30" s="9"/>
      <c r="F30" s="9"/>
      <c r="G30" s="9"/>
      <c r="H30" s="9"/>
      <c r="I30" s="12"/>
      <c r="J30" s="40"/>
      <c r="K30" s="46">
        <f>K13+K17+K24+K26+K29</f>
        <v>47886.044750000001</v>
      </c>
    </row>
    <row r="31" spans="1:11" ht="25" customHeight="1" x14ac:dyDescent="0.45">
      <c r="B31" s="10" t="s">
        <v>43</v>
      </c>
      <c r="C31" s="11"/>
      <c r="J31" s="17"/>
    </row>
    <row r="32" spans="1:11" ht="25" customHeight="1" x14ac:dyDescent="0.45">
      <c r="B32" s="10"/>
    </row>
    <row r="33" spans="2:2" ht="25" customHeight="1" x14ac:dyDescent="0.45">
      <c r="B33" s="10"/>
    </row>
    <row r="34" spans="2:2" ht="25" customHeight="1" x14ac:dyDescent="0.45">
      <c r="B34" s="10"/>
    </row>
  </sheetData>
  <mergeCells count="13">
    <mergeCell ref="B1:K1"/>
    <mergeCell ref="B2:K2"/>
    <mergeCell ref="D4:I4"/>
    <mergeCell ref="B30:C30"/>
    <mergeCell ref="B4:B5"/>
    <mergeCell ref="B6:B13"/>
    <mergeCell ref="B14:B17"/>
    <mergeCell ref="B18:B24"/>
    <mergeCell ref="B25:B26"/>
    <mergeCell ref="B27:B29"/>
    <mergeCell ref="C4:C5"/>
    <mergeCell ref="J4:J5"/>
    <mergeCell ref="K4:K5"/>
  </mergeCells>
  <phoneticPr fontId="8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2020-06-01T07:00:25Z</cp:lastPrinted>
  <dcterms:created xsi:type="dcterms:W3CDTF">2015-06-05T18:19:00Z</dcterms:created>
  <dcterms:modified xsi:type="dcterms:W3CDTF">2020-06-02T05:43:20Z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